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1475" windowHeight="4170"/>
  </bookViews>
  <sheets>
    <sheet name="1 кв" sheetId="1" r:id="rId1"/>
    <sheet name="2 кв." sheetId="2" r:id="rId2"/>
    <sheet name="Лист3" sheetId="3" r:id="rId3"/>
  </sheets>
  <definedNames>
    <definedName name="_GoBack" localSheetId="0">'1 кв'!$A$4</definedName>
  </definedNames>
  <calcPr calcId="125725"/>
</workbook>
</file>

<file path=xl/calcChain.xml><?xml version="1.0" encoding="utf-8"?>
<calcChain xmlns="http://schemas.openxmlformats.org/spreadsheetml/2006/main">
  <c r="F23" i="1"/>
  <c r="F25"/>
  <c r="F26"/>
  <c r="F27"/>
  <c r="F32"/>
  <c r="F33"/>
  <c r="F34"/>
  <c r="D35"/>
  <c r="D31"/>
  <c r="D24"/>
  <c r="D20"/>
  <c r="F36"/>
  <c r="F37"/>
  <c r="E24"/>
  <c r="C24"/>
  <c r="E20"/>
  <c r="C20"/>
  <c r="F10"/>
  <c r="F18"/>
  <c r="F29"/>
  <c r="F5"/>
  <c r="E35"/>
  <c r="C35"/>
  <c r="E31"/>
  <c r="C31"/>
  <c r="D28"/>
  <c r="E27"/>
  <c r="C27"/>
  <c r="D25"/>
  <c r="D27" s="1"/>
  <c r="C38" l="1"/>
  <c r="D38"/>
  <c r="E38"/>
  <c r="F31"/>
  <c r="F35"/>
  <c r="F16" l="1"/>
  <c r="F15"/>
  <c r="F22"/>
  <c r="F21"/>
  <c r="F38" l="1"/>
  <c r="F24"/>
  <c r="F14"/>
  <c r="F8"/>
  <c r="F9"/>
  <c r="F12"/>
  <c r="F17"/>
  <c r="F6"/>
  <c r="F20" l="1"/>
</calcChain>
</file>

<file path=xl/sharedStrings.xml><?xml version="1.0" encoding="utf-8"?>
<sst xmlns="http://schemas.openxmlformats.org/spreadsheetml/2006/main" count="41" uniqueCount="20">
  <si>
    <t>КФСР</t>
  </si>
  <si>
    <t>КЭСР</t>
  </si>
  <si>
    <t>Роспись на год</t>
  </si>
  <si>
    <t>Роспись по текущий квартал</t>
  </si>
  <si>
    <t>Расход</t>
  </si>
  <si>
    <t>% исполнения к году</t>
  </si>
  <si>
    <t>Общегосударственные вопросы;100</t>
  </si>
  <si>
    <t>Итого по Общегосударственные вопросы;100</t>
  </si>
  <si>
    <t>ВСЕГО РАСХОДЫ</t>
  </si>
  <si>
    <t>Национальная оборона;200</t>
  </si>
  <si>
    <t>Итого по Национальной обороне</t>
  </si>
  <si>
    <t>Национальная безопасность и правоохранительная деятельность;300</t>
  </si>
  <si>
    <t>Итого по Национальная безопасность и правоохранительная деятельность;300</t>
  </si>
  <si>
    <t>Национальная экономика;400</t>
  </si>
  <si>
    <t>Итого по Национальная экономика;400</t>
  </si>
  <si>
    <t>Жилищно-коммунальное хозяйство;500</t>
  </si>
  <si>
    <t>Итого по Жилищно-коммунальное хозяйство;500</t>
  </si>
  <si>
    <t>Образование; 700</t>
  </si>
  <si>
    <t>Итого по Образование; 700</t>
  </si>
  <si>
    <t>Исполнение бюджета Зерновского муниципального образования по расходам за 1 полугодие 2022 года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</si>
</sst>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right" wrapText="1"/>
    </xf>
    <xf numFmtId="0" fontId="0" fillId="0" borderId="3" xfId="0" applyBorder="1" applyAlignment="1">
      <alignment wrapText="1"/>
    </xf>
    <xf numFmtId="0" fontId="3" fillId="0" borderId="3" xfId="0" applyFont="1" applyBorder="1"/>
    <xf numFmtId="4" fontId="2" fillId="0" borderId="3" xfId="0" applyNumberFormat="1" applyFont="1" applyBorder="1" applyAlignment="1">
      <alignment horizontal="right"/>
    </xf>
    <xf numFmtId="0" fontId="4" fillId="0" borderId="0" xfId="0" applyFont="1"/>
    <xf numFmtId="0" fontId="5" fillId="0" borderId="2" xfId="0" applyFont="1" applyBorder="1"/>
    <xf numFmtId="2" fontId="2" fillId="0" borderId="3" xfId="0" applyNumberFormat="1" applyFont="1" applyBorder="1" applyAlignment="1">
      <alignment wrapText="1"/>
    </xf>
    <xf numFmtId="2" fontId="0" fillId="0" borderId="3" xfId="0" applyNumberFormat="1" applyBorder="1"/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4" fontId="2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wrapText="1"/>
    </xf>
    <xf numFmtId="9" fontId="0" fillId="0" borderId="3" xfId="1" applyFont="1" applyBorder="1"/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55"/>
  <sheetViews>
    <sheetView tabSelected="1" workbookViewId="0">
      <selection activeCell="A3" sqref="A3"/>
    </sheetView>
  </sheetViews>
  <sheetFormatPr defaultRowHeight="15"/>
  <cols>
    <col min="1" max="1" width="41.85546875" customWidth="1"/>
    <col min="2" max="2" width="14" customWidth="1"/>
    <col min="3" max="3" width="19.5703125" customWidth="1"/>
    <col min="4" max="4" width="18.7109375" customWidth="1"/>
    <col min="5" max="5" width="15.28515625" customWidth="1"/>
    <col min="6" max="6" width="16.28515625" customWidth="1"/>
  </cols>
  <sheetData>
    <row r="2" spans="1:6" ht="15.75">
      <c r="A2" s="28" t="s">
        <v>19</v>
      </c>
      <c r="B2" s="28"/>
      <c r="C2" s="28"/>
      <c r="D2" s="28"/>
      <c r="E2" s="28"/>
      <c r="F2" s="28"/>
    </row>
    <row r="3" spans="1:6" ht="15.75" thickBot="1">
      <c r="A3" s="1"/>
      <c r="B3" s="1"/>
      <c r="C3" s="1"/>
      <c r="D3" s="1"/>
      <c r="E3" s="1"/>
      <c r="F3" s="1"/>
    </row>
    <row r="4" spans="1:6" ht="27" thickBo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ht="28.5" customHeight="1" thickBot="1">
      <c r="A5" s="4" t="s">
        <v>6</v>
      </c>
      <c r="B5" s="5">
        <v>200</v>
      </c>
      <c r="C5" s="6">
        <v>1000</v>
      </c>
      <c r="D5" s="6"/>
      <c r="E5" s="6"/>
      <c r="F5" s="12">
        <f t="shared" ref="F5" si="0">E5*100/C5</f>
        <v>0</v>
      </c>
    </row>
    <row r="6" spans="1:6" ht="28.5" customHeight="1" thickBot="1">
      <c r="A6" s="4" t="s">
        <v>6</v>
      </c>
      <c r="B6" s="5">
        <v>211</v>
      </c>
      <c r="C6" s="6">
        <v>853900</v>
      </c>
      <c r="D6" s="6">
        <v>457000</v>
      </c>
      <c r="E6" s="6">
        <v>404070</v>
      </c>
      <c r="F6" s="12">
        <f t="shared" ref="F6:F18" si="1">E6*100/C6</f>
        <v>47.320529335987821</v>
      </c>
    </row>
    <row r="7" spans="1:6" ht="28.5" customHeight="1" thickBot="1">
      <c r="A7" s="4" t="s">
        <v>6</v>
      </c>
      <c r="B7" s="5">
        <v>212</v>
      </c>
      <c r="C7" s="6">
        <v>0</v>
      </c>
      <c r="D7" s="6">
        <v>0</v>
      </c>
      <c r="E7" s="6">
        <v>0</v>
      </c>
      <c r="F7" s="12">
        <v>0</v>
      </c>
    </row>
    <row r="8" spans="1:6" ht="22.5" customHeight="1" thickBot="1">
      <c r="A8" s="4" t="s">
        <v>6</v>
      </c>
      <c r="B8" s="5">
        <v>213</v>
      </c>
      <c r="C8" s="6">
        <v>250200</v>
      </c>
      <c r="D8" s="6">
        <v>133900</v>
      </c>
      <c r="E8" s="6">
        <v>808.15</v>
      </c>
      <c r="F8" s="12">
        <f t="shared" si="1"/>
        <v>0.32300159872102319</v>
      </c>
    </row>
    <row r="9" spans="1:6" ht="24" customHeight="1" thickBot="1">
      <c r="A9" s="4" t="s">
        <v>6</v>
      </c>
      <c r="B9" s="5">
        <v>221</v>
      </c>
      <c r="C9" s="6">
        <v>28960.3</v>
      </c>
      <c r="D9" s="6">
        <v>24600</v>
      </c>
      <c r="E9" s="6">
        <v>10469.84</v>
      </c>
      <c r="F9" s="12">
        <f t="shared" si="1"/>
        <v>36.152387924158248</v>
      </c>
    </row>
    <row r="10" spans="1:6" ht="21.75" customHeight="1" thickBot="1">
      <c r="A10" s="4" t="s">
        <v>6</v>
      </c>
      <c r="B10" s="5">
        <v>223</v>
      </c>
      <c r="C10" s="6">
        <v>41281.129999999997</v>
      </c>
      <c r="D10" s="6">
        <v>46281.13</v>
      </c>
      <c r="E10" s="6">
        <v>33151.120000000003</v>
      </c>
      <c r="F10" s="12">
        <f t="shared" si="1"/>
        <v>80.305747444413484</v>
      </c>
    </row>
    <row r="11" spans="1:6" ht="21.75" customHeight="1" thickBot="1">
      <c r="A11" s="4" t="s">
        <v>6</v>
      </c>
      <c r="B11" s="5">
        <v>225</v>
      </c>
      <c r="C11" s="6">
        <v>6400</v>
      </c>
      <c r="D11" s="6">
        <v>6400</v>
      </c>
      <c r="E11" s="6">
        <v>1817.78</v>
      </c>
      <c r="F11" s="23"/>
    </row>
    <row r="12" spans="1:6" ht="20.25" customHeight="1" thickBot="1">
      <c r="A12" s="4" t="s">
        <v>6</v>
      </c>
      <c r="B12" s="5">
        <v>226</v>
      </c>
      <c r="C12" s="6">
        <v>0</v>
      </c>
      <c r="D12" s="6">
        <v>6000</v>
      </c>
      <c r="E12" s="6">
        <v>0</v>
      </c>
      <c r="F12" s="12" t="e">
        <f t="shared" si="1"/>
        <v>#DIV/0!</v>
      </c>
    </row>
    <row r="13" spans="1:6" ht="21" customHeight="1" thickBot="1">
      <c r="A13" s="4" t="s">
        <v>6</v>
      </c>
      <c r="B13" s="5">
        <v>227</v>
      </c>
      <c r="C13" s="6">
        <v>0</v>
      </c>
      <c r="D13" s="6">
        <v>0</v>
      </c>
      <c r="E13" s="6">
        <v>0</v>
      </c>
      <c r="F13" s="12">
        <v>0</v>
      </c>
    </row>
    <row r="14" spans="1:6" ht="21" customHeight="1" thickBot="1">
      <c r="A14" s="4" t="s">
        <v>6</v>
      </c>
      <c r="B14" s="5">
        <v>251</v>
      </c>
      <c r="C14" s="6">
        <v>37400</v>
      </c>
      <c r="D14" s="6">
        <v>0</v>
      </c>
      <c r="E14" s="6">
        <v>0</v>
      </c>
      <c r="F14" s="12">
        <f t="shared" si="1"/>
        <v>0</v>
      </c>
    </row>
    <row r="15" spans="1:6" ht="19.5" customHeight="1" thickBot="1">
      <c r="A15" s="4" t="s">
        <v>6</v>
      </c>
      <c r="B15" s="5">
        <v>291</v>
      </c>
      <c r="C15" s="6">
        <v>13500</v>
      </c>
      <c r="D15" s="6">
        <v>6700</v>
      </c>
      <c r="E15" s="6">
        <v>6700</v>
      </c>
      <c r="F15" s="12">
        <f t="shared" ref="F15:F16" si="2">E15*100/C15</f>
        <v>49.629629629629626</v>
      </c>
    </row>
    <row r="16" spans="1:6" ht="19.5" customHeight="1" thickBot="1">
      <c r="A16" s="4" t="s">
        <v>6</v>
      </c>
      <c r="B16" s="5">
        <v>292</v>
      </c>
      <c r="C16" s="6">
        <v>0</v>
      </c>
      <c r="D16" s="6">
        <v>0</v>
      </c>
      <c r="E16" s="6"/>
      <c r="F16" s="12" t="e">
        <f t="shared" si="2"/>
        <v>#DIV/0!</v>
      </c>
    </row>
    <row r="17" spans="1:6" ht="19.5" customHeight="1" thickBot="1">
      <c r="A17" s="4" t="s">
        <v>6</v>
      </c>
      <c r="B17" s="5">
        <v>295</v>
      </c>
      <c r="C17" s="6">
        <v>42459.5</v>
      </c>
      <c r="D17" s="6">
        <v>42459.5</v>
      </c>
      <c r="E17" s="6">
        <v>40000</v>
      </c>
      <c r="F17" s="12">
        <f t="shared" si="1"/>
        <v>94.207421189604204</v>
      </c>
    </row>
    <row r="18" spans="1:6" ht="19.5" customHeight="1" thickBot="1">
      <c r="A18" s="4" t="s">
        <v>6</v>
      </c>
      <c r="B18" s="5">
        <v>297</v>
      </c>
      <c r="C18" s="6">
        <v>1400</v>
      </c>
      <c r="D18" s="6">
        <v>1400</v>
      </c>
      <c r="E18" s="6">
        <v>1400</v>
      </c>
      <c r="F18" s="12">
        <f t="shared" si="1"/>
        <v>100</v>
      </c>
    </row>
    <row r="19" spans="1:6" ht="18" customHeight="1" thickBot="1">
      <c r="A19" s="4" t="s">
        <v>6</v>
      </c>
      <c r="B19" s="5">
        <v>340</v>
      </c>
      <c r="C19" s="6">
        <v>0</v>
      </c>
      <c r="D19" s="6"/>
      <c r="E19" s="6"/>
      <c r="F19" s="12"/>
    </row>
    <row r="20" spans="1:6" ht="22.5" customHeight="1" thickBot="1">
      <c r="A20" s="29" t="s">
        <v>7</v>
      </c>
      <c r="B20" s="30"/>
      <c r="C20" s="11">
        <f>C5+C6+C7+C8+C9+C10+C11+C12+C13+C14+C15+C16+C17+C18</f>
        <v>1276500.93</v>
      </c>
      <c r="D20" s="11">
        <f>D5+D6+D7+D8+D9+D10+D11+D12+D13+D14+D15+D16+D17+D18</f>
        <v>724740.63</v>
      </c>
      <c r="E20" s="11">
        <f>E5+E6+E7+E8+E9+E10+E11+E12+E13+E14+E15+E16+E17+E18</f>
        <v>498416.89000000007</v>
      </c>
      <c r="F20" s="12">
        <f>E20*100/C20</f>
        <v>39.045556355372192</v>
      </c>
    </row>
    <row r="21" spans="1:6" ht="22.5" customHeight="1" thickBot="1">
      <c r="A21" s="13" t="s">
        <v>9</v>
      </c>
      <c r="B21" s="15">
        <v>211</v>
      </c>
      <c r="C21" s="17">
        <v>75200</v>
      </c>
      <c r="D21" s="6">
        <v>38200</v>
      </c>
      <c r="E21" s="17">
        <v>27780</v>
      </c>
      <c r="F21" s="12">
        <f t="shared" ref="F21:F23" si="3">E21*100/C21</f>
        <v>36.941489361702125</v>
      </c>
    </row>
    <row r="22" spans="1:6" ht="22.5" customHeight="1" thickBot="1">
      <c r="A22" s="13" t="s">
        <v>9</v>
      </c>
      <c r="B22" s="15">
        <v>213</v>
      </c>
      <c r="C22" s="17">
        <v>22600</v>
      </c>
      <c r="D22" s="6">
        <v>11600</v>
      </c>
      <c r="E22" s="17">
        <v>8389.56</v>
      </c>
      <c r="F22" s="12">
        <f t="shared" si="3"/>
        <v>37.121946902654869</v>
      </c>
    </row>
    <row r="23" spans="1:6" ht="22.5" customHeight="1" thickBot="1">
      <c r="A23" s="14" t="s">
        <v>9</v>
      </c>
      <c r="B23" s="15">
        <v>346</v>
      </c>
      <c r="C23" s="17">
        <v>1900</v>
      </c>
      <c r="D23" s="6">
        <v>0</v>
      </c>
      <c r="E23" s="17">
        <v>0</v>
      </c>
      <c r="F23" s="12">
        <f t="shared" si="3"/>
        <v>0</v>
      </c>
    </row>
    <row r="24" spans="1:6" ht="35.25" customHeight="1" thickBot="1">
      <c r="A24" s="16" t="s">
        <v>10</v>
      </c>
      <c r="B24" s="16"/>
      <c r="C24" s="11">
        <f>SUM(C21:C23)</f>
        <v>99700</v>
      </c>
      <c r="D24" s="26">
        <f>D21+D22+D23</f>
        <v>49800</v>
      </c>
      <c r="E24" s="11">
        <f>SUM(E21:E23)</f>
        <v>36169.56</v>
      </c>
      <c r="F24" s="12">
        <f>E24*100/C24</f>
        <v>36.278395185556668</v>
      </c>
    </row>
    <row r="25" spans="1:6" ht="35.25" customHeight="1" thickBot="1">
      <c r="A25" s="18" t="s">
        <v>11</v>
      </c>
      <c r="B25" s="19">
        <v>225</v>
      </c>
      <c r="C25" s="6"/>
      <c r="D25" s="6">
        <f t="shared" ref="D25:D28" si="4">C25</f>
        <v>0</v>
      </c>
      <c r="E25" s="6"/>
      <c r="F25" s="12" t="e">
        <f t="shared" ref="F25:F27" si="5">E25*100/C25</f>
        <v>#DIV/0!</v>
      </c>
    </row>
    <row r="26" spans="1:6" ht="35.25" customHeight="1" thickBot="1">
      <c r="A26" s="18" t="s">
        <v>11</v>
      </c>
      <c r="B26" s="4">
        <v>340</v>
      </c>
      <c r="C26" s="6"/>
      <c r="D26" s="6"/>
      <c r="E26" s="6">
        <v>0</v>
      </c>
      <c r="F26" s="12" t="e">
        <f t="shared" si="5"/>
        <v>#DIV/0!</v>
      </c>
    </row>
    <row r="27" spans="1:6" ht="35.25" customHeight="1" thickBot="1">
      <c r="A27" s="29" t="s">
        <v>12</v>
      </c>
      <c r="B27" s="31"/>
      <c r="C27" s="20">
        <f>C26+C25</f>
        <v>0</v>
      </c>
      <c r="D27" s="20">
        <f t="shared" ref="D27:E27" si="6">D26+D25</f>
        <v>0</v>
      </c>
      <c r="E27" s="20">
        <f t="shared" si="6"/>
        <v>0</v>
      </c>
      <c r="F27" s="12" t="e">
        <f t="shared" si="5"/>
        <v>#DIV/0!</v>
      </c>
    </row>
    <row r="28" spans="1:6" ht="18" customHeight="1" thickBot="1">
      <c r="A28" s="4" t="s">
        <v>13</v>
      </c>
      <c r="B28" s="5">
        <v>225</v>
      </c>
      <c r="C28" s="21">
        <v>0</v>
      </c>
      <c r="D28" s="6">
        <f t="shared" si="4"/>
        <v>0</v>
      </c>
      <c r="E28" s="21">
        <v>0</v>
      </c>
      <c r="F28" s="12"/>
    </row>
    <row r="29" spans="1:6" ht="18" customHeight="1" thickBot="1">
      <c r="A29" s="4" t="s">
        <v>13</v>
      </c>
      <c r="B29" s="5">
        <v>226</v>
      </c>
      <c r="C29" s="21">
        <v>4065900</v>
      </c>
      <c r="D29" s="6">
        <v>2032900</v>
      </c>
      <c r="E29" s="21">
        <v>240981.2</v>
      </c>
      <c r="F29" s="12">
        <f t="shared" ref="F29:F34" si="7">E29*100/C29</f>
        <v>5.9268845766005063</v>
      </c>
    </row>
    <row r="30" spans="1:6" ht="19.5" customHeight="1" thickBot="1">
      <c r="A30" s="4" t="s">
        <v>13</v>
      </c>
      <c r="B30" s="5">
        <v>251</v>
      </c>
      <c r="C30" s="21">
        <v>0</v>
      </c>
      <c r="D30" s="6">
        <v>0</v>
      </c>
      <c r="E30" s="21">
        <v>0</v>
      </c>
      <c r="F30" s="12"/>
    </row>
    <row r="31" spans="1:6" ht="18.75" customHeight="1" thickBot="1">
      <c r="A31" s="29" t="s">
        <v>14</v>
      </c>
      <c r="B31" s="32"/>
      <c r="C31" s="20">
        <f>C30+C29+C28</f>
        <v>4065900</v>
      </c>
      <c r="D31" s="26">
        <f>D28+D29+D30</f>
        <v>2032900</v>
      </c>
      <c r="E31" s="20">
        <f>E30+E29+E28</f>
        <v>240981.2</v>
      </c>
      <c r="F31" s="12">
        <f t="shared" si="7"/>
        <v>5.9268845766005063</v>
      </c>
    </row>
    <row r="32" spans="1:6" ht="18.75" customHeight="1" thickBot="1">
      <c r="A32" s="4" t="s">
        <v>15</v>
      </c>
      <c r="B32" s="22">
        <v>225</v>
      </c>
      <c r="C32" s="21">
        <v>0</v>
      </c>
      <c r="D32" s="6">
        <v>0</v>
      </c>
      <c r="E32" s="21"/>
      <c r="F32" s="12" t="e">
        <f t="shared" si="7"/>
        <v>#DIV/0!</v>
      </c>
    </row>
    <row r="33" spans="1:6" ht="18.75" customHeight="1" thickBot="1">
      <c r="A33" s="4" t="s">
        <v>15</v>
      </c>
      <c r="B33" s="22">
        <v>226</v>
      </c>
      <c r="C33" s="21">
        <v>3058000</v>
      </c>
      <c r="D33" s="6">
        <v>3058000</v>
      </c>
      <c r="E33" s="21">
        <v>3058000</v>
      </c>
      <c r="F33" s="12">
        <f t="shared" si="7"/>
        <v>100</v>
      </c>
    </row>
    <row r="34" spans="1:6" ht="18.75" customHeight="1" thickBot="1">
      <c r="A34" s="4" t="s">
        <v>15</v>
      </c>
      <c r="B34" s="5">
        <v>251</v>
      </c>
      <c r="C34" s="21">
        <v>6964.68</v>
      </c>
      <c r="D34" s="6">
        <v>6964.68</v>
      </c>
      <c r="E34" s="21">
        <v>0</v>
      </c>
      <c r="F34" s="12">
        <f t="shared" si="7"/>
        <v>0</v>
      </c>
    </row>
    <row r="35" spans="1:6" ht="18.75" customHeight="1" thickBot="1">
      <c r="A35" s="29" t="s">
        <v>16</v>
      </c>
      <c r="B35" s="32"/>
      <c r="C35" s="20">
        <f>C34+C33+C32</f>
        <v>3064964.68</v>
      </c>
      <c r="D35" s="26">
        <f>D32+D33+D34</f>
        <v>3064964.68</v>
      </c>
      <c r="E35" s="20">
        <f>E34+E33</f>
        <v>3058000</v>
      </c>
      <c r="F35" s="12">
        <f t="shared" ref="F35:F37" si="8">E35*100/C35</f>
        <v>99.77276475499221</v>
      </c>
    </row>
    <row r="36" spans="1:6" ht="18.75" customHeight="1" thickBot="1">
      <c r="A36" s="27" t="s">
        <v>17</v>
      </c>
      <c r="B36" s="24">
        <v>226</v>
      </c>
      <c r="C36" s="21">
        <v>6000</v>
      </c>
      <c r="D36" s="6">
        <v>6000</v>
      </c>
      <c r="E36" s="21">
        <v>6000</v>
      </c>
      <c r="F36" s="12">
        <f t="shared" si="8"/>
        <v>100</v>
      </c>
    </row>
    <row r="37" spans="1:6" ht="18.75" customHeight="1" thickBot="1">
      <c r="A37" s="25" t="s">
        <v>18</v>
      </c>
      <c r="B37" s="24">
        <v>226</v>
      </c>
      <c r="C37" s="20">
        <v>6000</v>
      </c>
      <c r="D37" s="26">
        <v>6000</v>
      </c>
      <c r="E37" s="20">
        <v>6000</v>
      </c>
      <c r="F37" s="12">
        <f t="shared" si="8"/>
        <v>100</v>
      </c>
    </row>
    <row r="38" spans="1:6" ht="16.5" thickBot="1">
      <c r="A38" s="10" t="s">
        <v>8</v>
      </c>
      <c r="B38" s="7"/>
      <c r="C38" s="8">
        <f>C27+C20+C31+C35+C24+C37</f>
        <v>8513065.6099999994</v>
      </c>
      <c r="D38" s="8">
        <f>D27+D20+D31+D35+D24+D37</f>
        <v>5878405.3100000005</v>
      </c>
      <c r="E38" s="8">
        <f>E27+E20+E31+E35+E24+E37</f>
        <v>3839567.65</v>
      </c>
      <c r="F38" s="12">
        <f>E38*100/C38</f>
        <v>45.102056367212704</v>
      </c>
    </row>
    <row r="55" ht="15.75" customHeight="1"/>
  </sheetData>
  <mergeCells count="5">
    <mergeCell ref="A2:F2"/>
    <mergeCell ref="A20:B20"/>
    <mergeCell ref="A27:B27"/>
    <mergeCell ref="A31:B31"/>
    <mergeCell ref="A35:B35"/>
  </mergeCells>
  <pageMargins left="0.11811023622047245" right="0.11811023622047245" top="0.15748031496062992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3"/>
  <sheetViews>
    <sheetView workbookViewId="0">
      <selection activeCell="A2" sqref="A2:F21"/>
    </sheetView>
  </sheetViews>
  <sheetFormatPr defaultRowHeight="15"/>
  <cols>
    <col min="1" max="1" width="41.85546875" customWidth="1"/>
    <col min="2" max="2" width="14" customWidth="1"/>
    <col min="3" max="3" width="19.5703125" customWidth="1"/>
    <col min="4" max="4" width="18.7109375" customWidth="1"/>
    <col min="5" max="5" width="15.28515625" customWidth="1"/>
    <col min="6" max="6" width="16.28515625" customWidth="1"/>
  </cols>
  <sheetData>
    <row r="2" spans="1:1">
      <c r="A2" s="9"/>
    </row>
    <row r="3" spans="1:1" ht="15.75" customHeight="1"/>
  </sheetData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</vt:lpstr>
      <vt:lpstr>2 кв.</vt:lpstr>
      <vt:lpstr>Лист3</vt:lpstr>
      <vt:lpstr>'1 кв'!_GoBack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2016-08-03T09:24:17Z</cp:lastPrinted>
  <dcterms:created xsi:type="dcterms:W3CDTF">2015-07-13T06:21:52Z</dcterms:created>
  <dcterms:modified xsi:type="dcterms:W3CDTF">2022-08-11T06:49:15Z</dcterms:modified>
</cp:coreProperties>
</file>